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ugusto\Downloads\"/>
    </mc:Choice>
  </mc:AlternateContent>
  <xr:revisionPtr revIDLastSave="0" documentId="8_{85B5EB23-3FE3-429C-BBB7-C93C0EA8387D}" xr6:coauthVersionLast="47" xr6:coauthVersionMax="47" xr10:uidLastSave="{00000000-0000-0000-0000-000000000000}"/>
  <bookViews>
    <workbookView xWindow="-120" yWindow="-120" windowWidth="29040" windowHeight="15840" xr2:uid="{FDE73B63-19D5-43D4-B3A6-9FB7125A4AF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7" i="1"/>
  <c r="B5" i="1"/>
  <c r="C5" i="1" s="1"/>
  <c r="D5" i="1" l="1"/>
  <c r="B9" i="1"/>
  <c r="D9" i="1" s="1"/>
  <c r="B7" i="1"/>
  <c r="D7" i="1" s="1"/>
  <c r="C7" i="1" l="1"/>
  <c r="D11" i="1" s="1"/>
  <c r="C9" i="1"/>
  <c r="D12" i="1" l="1"/>
  <c r="D14" i="1" s="1"/>
  <c r="D13" i="1"/>
</calcChain>
</file>

<file path=xl/sharedStrings.xml><?xml version="1.0" encoding="utf-8"?>
<sst xmlns="http://schemas.openxmlformats.org/spreadsheetml/2006/main" count="19" uniqueCount="17">
  <si>
    <t>IMPACTO DA PROPOSTA DE ALTERAÇÃO DE SUBSÍDIO DOS SECRETÁRIOS MUNICIPAIS</t>
  </si>
  <si>
    <t>VALOR UNITÁRIO 2025/2026/2027/2028</t>
  </si>
  <si>
    <t>ENCARGOS MENSAIS</t>
  </si>
  <si>
    <t>TOTAL MENSAL UNITÁRIO</t>
  </si>
  <si>
    <t>TOTAL ANUAL UNITÁRIO</t>
  </si>
  <si>
    <t>TOTAL MENSAL</t>
  </si>
  <si>
    <t>TOTAL ANUAL</t>
  </si>
  <si>
    <t>1/3 FÉRIAS</t>
  </si>
  <si>
    <t>ENCARGOS FÉRIAS</t>
  </si>
  <si>
    <t>13º SALÁRIO</t>
  </si>
  <si>
    <t>ENCARGOS 13º</t>
  </si>
  <si>
    <t>CUSTO</t>
  </si>
  <si>
    <t>VALOR</t>
  </si>
  <si>
    <t>MENSAL UNITÁRIO 2025/2026/2027/2028</t>
  </si>
  <si>
    <t>ANUAL UNITÁRIO 2025/2026/2027/2028</t>
  </si>
  <si>
    <t>MENSAL 17 SECRETÁRIOS MUNICIPAIS 2025/2026/2027/2028</t>
  </si>
  <si>
    <t>ANUAL   17 SECRETÁRIOS MUNICIPAIS 2025/2026/2027/2028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</si>
</sst>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4" fontId="2" fillId="0" borderId="10" xfId="2" applyFont="1" applyBorder="1"/>
    <xf numFmtId="44" fontId="2" fillId="0" borderId="11" xfId="2" applyFont="1" applyBorder="1" applyAlignment="1">
      <alignment horizontal="left"/>
    </xf>
    <xf numFmtId="44" fontId="2" fillId="0" borderId="12" xfId="2" applyFont="1" applyBorder="1"/>
    <xf numFmtId="44" fontId="2" fillId="0" borderId="13" xfId="2" applyFont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44" fontId="0" fillId="0" borderId="14" xfId="2" applyFont="1" applyBorder="1"/>
    <xf numFmtId="44" fontId="2" fillId="0" borderId="15" xfId="2" applyFont="1" applyBorder="1"/>
    <xf numFmtId="44" fontId="2" fillId="0" borderId="17" xfId="2" applyFont="1" applyBorder="1"/>
    <xf numFmtId="44" fontId="2" fillId="0" borderId="16" xfId="2" applyFont="1" applyBorder="1"/>
    <xf numFmtId="44" fontId="0" fillId="0" borderId="18" xfId="2" applyFont="1" applyBorder="1"/>
    <xf numFmtId="44" fontId="2" fillId="0" borderId="19" xfId="2" applyFont="1" applyBorder="1"/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 vertical="center"/>
    </xf>
    <xf numFmtId="43" fontId="2" fillId="0" borderId="20" xfId="1" applyFont="1" applyBorder="1" applyAlignment="1">
      <alignment horizontal="left"/>
    </xf>
    <xf numFmtId="43" fontId="2" fillId="0" borderId="21" xfId="1" applyFont="1" applyBorder="1" applyAlignment="1">
      <alignment horizontal="left"/>
    </xf>
    <xf numFmtId="43" fontId="2" fillId="0" borderId="22" xfId="1" applyFont="1" applyBorder="1" applyAlignment="1">
      <alignment horizontal="left"/>
    </xf>
    <xf numFmtId="43" fontId="2" fillId="0" borderId="23" xfId="1" applyFont="1" applyBorder="1" applyAlignment="1">
      <alignment horizontal="left"/>
    </xf>
    <xf numFmtId="43" fontId="2" fillId="0" borderId="24" xfId="1" applyFont="1" applyBorder="1" applyAlignment="1">
      <alignment horizontal="left"/>
    </xf>
    <xf numFmtId="43" fontId="2" fillId="0" borderId="25" xfId="1" applyFont="1" applyBorder="1" applyAlignment="1">
      <alignment horizontal="left"/>
    </xf>
    <xf numFmtId="44" fontId="2" fillId="0" borderId="26" xfId="2" applyFont="1" applyBorder="1"/>
    <xf numFmtId="44" fontId="2" fillId="0" borderId="27" xfId="2" applyFont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57B0-B8E8-4FE3-BDE1-B044450AF917}">
  <sheetPr>
    <pageSetUpPr fitToPage="1"/>
  </sheetPr>
  <dimension ref="A1:D14"/>
  <sheetViews>
    <sheetView tabSelected="1" workbookViewId="0">
      <selection activeCell="B21" sqref="B21"/>
    </sheetView>
  </sheetViews>
  <sheetFormatPr defaultRowHeight="15" x14ac:dyDescent="0.25"/>
  <cols>
    <col min="1" max="1" width="20" customWidth="1"/>
    <col min="2" max="2" width="17" customWidth="1"/>
    <col min="3" max="3" width="18" customWidth="1"/>
    <col min="4" max="4" width="22.28515625" customWidth="1"/>
    <col min="5" max="5" width="3.7109375" customWidth="1"/>
    <col min="6" max="6" width="20.5703125" customWidth="1"/>
    <col min="7" max="7" width="19.7109375" customWidth="1"/>
    <col min="8" max="8" width="14.5703125" bestFit="1" customWidth="1"/>
    <col min="9" max="9" width="15.85546875" bestFit="1" customWidth="1"/>
  </cols>
  <sheetData>
    <row r="1" spans="1:4" ht="15.75" thickBot="1" x14ac:dyDescent="0.3"/>
    <row r="2" spans="1:4" ht="15.75" thickBot="1" x14ac:dyDescent="0.3">
      <c r="A2" s="1" t="s">
        <v>0</v>
      </c>
      <c r="B2" s="2"/>
      <c r="C2" s="2"/>
      <c r="D2" s="3"/>
    </row>
    <row r="3" spans="1:4" x14ac:dyDescent="0.25">
      <c r="A3" s="4" t="s">
        <v>1</v>
      </c>
      <c r="B3" s="5" t="s">
        <v>2</v>
      </c>
      <c r="C3" s="6" t="s">
        <v>3</v>
      </c>
      <c r="D3" s="5" t="s">
        <v>4</v>
      </c>
    </row>
    <row r="4" spans="1:4" ht="15.75" thickBot="1" x14ac:dyDescent="0.3">
      <c r="A4" s="7"/>
      <c r="B4" s="8"/>
      <c r="C4" s="9"/>
      <c r="D4" s="8"/>
    </row>
    <row r="5" spans="1:4" x14ac:dyDescent="0.25">
      <c r="A5" s="10">
        <v>12900</v>
      </c>
      <c r="B5" s="11">
        <f>A5*21.24/100</f>
        <v>2739.96</v>
      </c>
      <c r="C5" s="12">
        <f>SUM(A5:B5)</f>
        <v>15639.96</v>
      </c>
      <c r="D5" s="13">
        <f>C5*12</f>
        <v>187679.52</v>
      </c>
    </row>
    <row r="6" spans="1:4" x14ac:dyDescent="0.25">
      <c r="A6" s="14" t="s">
        <v>7</v>
      </c>
      <c r="B6" s="15" t="s">
        <v>8</v>
      </c>
      <c r="C6" s="15" t="s">
        <v>5</v>
      </c>
      <c r="D6" s="16" t="s">
        <v>6</v>
      </c>
    </row>
    <row r="7" spans="1:4" x14ac:dyDescent="0.25">
      <c r="A7" s="17">
        <f>A5/3</f>
        <v>4300</v>
      </c>
      <c r="B7" s="18">
        <f>A7*21.24/100</f>
        <v>913.32</v>
      </c>
      <c r="C7" s="19">
        <f>+D7/12</f>
        <v>434.44333333333333</v>
      </c>
      <c r="D7" s="20">
        <f>A7+B7</f>
        <v>5213.32</v>
      </c>
    </row>
    <row r="8" spans="1:4" x14ac:dyDescent="0.25">
      <c r="A8" s="14" t="s">
        <v>9</v>
      </c>
      <c r="B8" s="15" t="s">
        <v>10</v>
      </c>
      <c r="C8" s="15" t="s">
        <v>5</v>
      </c>
      <c r="D8" s="16" t="s">
        <v>6</v>
      </c>
    </row>
    <row r="9" spans="1:4" x14ac:dyDescent="0.25">
      <c r="A9" s="21">
        <f>A5</f>
        <v>12900</v>
      </c>
      <c r="B9" s="19">
        <f>A9*21.24/100</f>
        <v>2739.96</v>
      </c>
      <c r="C9" s="18">
        <f>+D9/12</f>
        <v>1303.33</v>
      </c>
      <c r="D9" s="22">
        <f>SUM(A9:B9)</f>
        <v>15639.96</v>
      </c>
    </row>
    <row r="10" spans="1:4" x14ac:dyDescent="0.25">
      <c r="A10" s="23" t="s">
        <v>11</v>
      </c>
      <c r="B10" s="24"/>
      <c r="C10" s="24"/>
      <c r="D10" s="25" t="s">
        <v>12</v>
      </c>
    </row>
    <row r="11" spans="1:4" x14ac:dyDescent="0.25">
      <c r="A11" s="26" t="s">
        <v>13</v>
      </c>
      <c r="B11" s="27"/>
      <c r="C11" s="28"/>
      <c r="D11" s="20">
        <f>C5+(C7/12)+(D9/12)</f>
        <v>16979.493611111109</v>
      </c>
    </row>
    <row r="12" spans="1:4" x14ac:dyDescent="0.25">
      <c r="A12" s="26" t="s">
        <v>14</v>
      </c>
      <c r="B12" s="27"/>
      <c r="C12" s="28"/>
      <c r="D12" s="20">
        <f>D5+C7+D9</f>
        <v>203753.92333333331</v>
      </c>
    </row>
    <row r="13" spans="1:4" x14ac:dyDescent="0.25">
      <c r="A13" s="26" t="s">
        <v>15</v>
      </c>
      <c r="B13" s="27"/>
      <c r="C13" s="28"/>
      <c r="D13" s="33">
        <f>D11*17</f>
        <v>288651.39138888888</v>
      </c>
    </row>
    <row r="14" spans="1:4" ht="15.75" thickBot="1" x14ac:dyDescent="0.3">
      <c r="A14" s="29" t="s">
        <v>16</v>
      </c>
      <c r="B14" s="30"/>
      <c r="C14" s="31"/>
      <c r="D14" s="32">
        <f>D12*17</f>
        <v>3463816.6966666663</v>
      </c>
    </row>
  </sheetData>
  <mergeCells count="10">
    <mergeCell ref="A13:C13"/>
    <mergeCell ref="A14:C14"/>
    <mergeCell ref="A2:D2"/>
    <mergeCell ref="A10:C10"/>
    <mergeCell ref="A11:C11"/>
    <mergeCell ref="A12:C12"/>
    <mergeCell ref="A3:A4"/>
    <mergeCell ref="B3:B4"/>
    <mergeCell ref="C3:C4"/>
    <mergeCell ref="D3:D4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Mariamália de Vasconcellos Augusto</dc:creator>
  <cp:lastModifiedBy>Mariamália de Vasconcellos Augusto</cp:lastModifiedBy>
  <cp:lastPrinted>2024-07-16T12:40:49Z</cp:lastPrinted>
  <dcterms:created xsi:type="dcterms:W3CDTF">2024-07-16T12:39:00Z</dcterms:created>
  <dcterms:modified xsi:type="dcterms:W3CDTF">2024-07-16T12:51:54Z</dcterms:modified>
</cp:coreProperties>
</file>